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tart here" sheetId="1" state="visible" r:id="rId1"/>
    <sheet xmlns:r="http://schemas.openxmlformats.org/officeDocument/2006/relationships" name="Budget planner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£#,##0;[Red](£#,##0);&quot;-&quot;"/>
  </numFmts>
  <fonts count="19">
    <font>
      <name val="Calibri"/>
      <family val="2"/>
      <color theme="1"/>
      <sz val="11"/>
      <scheme val="minor"/>
    </font>
    <font>
      <name val="Arial"/>
      <b val="1"/>
      <color rgb="003F7D72"/>
      <sz val="18"/>
    </font>
    <font>
      <name val="Arial"/>
      <i val="1"/>
      <color rgb="004A4E52"/>
      <sz val="11"/>
    </font>
    <font>
      <name val="Arial"/>
      <b val="1"/>
      <color rgb="0015171A"/>
      <sz val="12"/>
    </font>
    <font>
      <name val="Arial"/>
      <color rgb="0015171A"/>
      <sz val="10.5"/>
    </font>
    <font>
      <name val="Arial"/>
      <color rgb="0015171A"/>
      <sz val="6"/>
    </font>
    <font>
      <name val="Arial"/>
      <color rgb="004A4E52"/>
      <sz val="10.5"/>
    </font>
    <font>
      <name val="Arial"/>
      <b val="1"/>
      <color rgb="003F7D72"/>
      <sz val="10.5"/>
    </font>
    <font>
      <name val="Arial"/>
      <b val="1"/>
      <color rgb="00FFFFFF"/>
      <sz val="15"/>
    </font>
    <font>
      <name val="Arial"/>
      <i val="1"/>
      <color rgb="004A4E52"/>
      <sz val="9.5"/>
    </font>
    <font>
      <name val="Arial"/>
      <b val="1"/>
      <color rgb="0015171A"/>
      <sz val="10"/>
    </font>
    <font>
      <name val="Arial"/>
      <color rgb="000000FF"/>
      <sz val="10"/>
    </font>
    <font>
      <name val="Arial"/>
      <i val="1"/>
      <color rgb="004A4E52"/>
      <sz val="9"/>
    </font>
    <font>
      <name val="Arial"/>
      <b val="1"/>
      <color rgb="00FFFFFF"/>
      <sz val="9.5"/>
    </font>
    <font>
      <name val="Arial"/>
      <color rgb="0015171A"/>
      <sz val="10"/>
    </font>
    <font>
      <name val="Arial"/>
      <color rgb="004A4E52"/>
      <sz val="9"/>
    </font>
    <font>
      <name val="Arial"/>
      <b val="1"/>
      <color rgb="0015171A"/>
      <sz val="11"/>
    </font>
    <font>
      <name val="Arial"/>
      <b val="1"/>
      <color rgb="00FFFFFF"/>
      <sz val="10"/>
    </font>
    <font>
      <name val="Arial"/>
      <color rgb="0015171A"/>
      <sz val="9.5"/>
    </font>
  </fonts>
  <fills count="4">
    <fill>
      <patternFill/>
    </fill>
    <fill>
      <patternFill patternType="gray125"/>
    </fill>
    <fill>
      <patternFill patternType="solid">
        <fgColor rgb="003F7D72"/>
      </patternFill>
    </fill>
    <fill>
      <patternFill patternType="solid">
        <fgColor rgb="00EEF4F2"/>
      </patternFill>
    </fill>
  </fills>
  <borders count="2">
    <border>
      <left/>
      <right/>
      <top/>
      <bottom/>
      <diagonal/>
    </border>
    <border>
      <left style="thin">
        <color rgb="00D4D8D3"/>
      </left>
      <right style="thin">
        <color rgb="00D4D8D3"/>
      </right>
      <top style="thin">
        <color rgb="00D4D8D3"/>
      </top>
      <bottom style="thin">
        <color rgb="00D4D8D3"/>
      </bottom>
    </border>
  </borders>
  <cellStyleXfs count="1">
    <xf numFmtId="0" fontId="0" fillId="0" borderId="0"/>
  </cellStyleXfs>
  <cellXfs count="27">
    <xf numFmtId="0" fontId="0" fillId="0" borderId="0" pivotButton="0" quotePrefix="0" xfId="0"/>
    <xf numFmtId="0" fontId="1" fillId="0" borderId="0" applyAlignment="1" pivotButton="0" quotePrefix="0" xfId="0">
      <alignment vertical="top" wrapText="1"/>
    </xf>
    <xf numFmtId="0" fontId="2" fillId="0" borderId="0" applyAlignment="1" pivotButton="0" quotePrefix="0" xfId="0">
      <alignment vertical="top" wrapText="1"/>
    </xf>
    <xf numFmtId="0" fontId="3" fillId="0" borderId="0" applyAlignment="1" pivotButton="0" quotePrefix="0" xfId="0">
      <alignment vertical="top" wrapText="1"/>
    </xf>
    <xf numFmtId="0" fontId="4" fillId="0" borderId="0" applyAlignment="1" pivotButton="0" quotePrefix="0" xfId="0">
      <alignment vertical="top" wrapText="1"/>
    </xf>
    <xf numFmtId="0" fontId="5" fillId="0" borderId="0" applyAlignment="1" pivotButton="0" quotePrefix="0" xfId="0">
      <alignment vertical="top" wrapText="1"/>
    </xf>
    <xf numFmtId="0" fontId="6" fillId="0" borderId="0" applyAlignment="1" pivotButton="0" quotePrefix="0" xfId="0">
      <alignment vertical="top" wrapText="1"/>
    </xf>
    <xf numFmtId="0" fontId="7" fillId="0" borderId="0" applyAlignment="1" pivotButton="0" quotePrefix="0" xfId="0">
      <alignment vertical="top" wrapText="1"/>
    </xf>
    <xf numFmtId="0" fontId="8" fillId="2" borderId="0" applyAlignment="1" pivotButton="0" quotePrefix="0" xfId="0">
      <alignment vertical="center" indent="1"/>
    </xf>
    <xf numFmtId="0" fontId="9" fillId="0" borderId="0" pivotButton="0" quotePrefix="0" xfId="0"/>
    <xf numFmtId="0" fontId="10" fillId="0" borderId="0" pivotButton="0" quotePrefix="0" xfId="0"/>
    <xf numFmtId="2" fontId="11" fillId="0" borderId="1" pivotButton="0" quotePrefix="0" xfId="0"/>
    <xf numFmtId="0" fontId="12" fillId="0" borderId="0" pivotButton="0" quotePrefix="0" xfId="0"/>
    <xf numFmtId="0" fontId="17" fillId="2" borderId="0" applyAlignment="1" pivotButton="0" quotePrefix="0" xfId="0">
      <alignment vertical="center" indent="1"/>
    </xf>
    <xf numFmtId="9" fontId="11" fillId="0" borderId="1" pivotButton="0" quotePrefix="0" xfId="0"/>
    <xf numFmtId="0" fontId="18" fillId="3" borderId="0" pivotButton="0" quotePrefix="0" xfId="0"/>
    <xf numFmtId="0" fontId="0" fillId="3" borderId="0" pivotButton="0" quotePrefix="0" xfId="0"/>
    <xf numFmtId="164" fontId="10" fillId="3" borderId="0" pivotButton="0" quotePrefix="0" xfId="0"/>
    <xf numFmtId="164" fontId="11" fillId="0" borderId="1" pivotButton="0" quotePrefix="0" xfId="0"/>
    <xf numFmtId="0" fontId="13" fillId="2" borderId="0" applyAlignment="1" pivotButton="0" quotePrefix="0" xfId="0">
      <alignment horizontal="left" vertical="center" wrapText="1" indent="1"/>
    </xf>
    <xf numFmtId="0" fontId="13" fillId="2" borderId="0" applyAlignment="1" pivotButton="0" quotePrefix="0" xfId="0">
      <alignment horizontal="center" vertical="center" wrapText="1"/>
    </xf>
    <xf numFmtId="0" fontId="7" fillId="3" borderId="0" applyAlignment="1" pivotButton="0" quotePrefix="0" xfId="0">
      <alignment vertical="center" indent="1"/>
    </xf>
    <xf numFmtId="0" fontId="14" fillId="0" borderId="0" pivotButton="0" quotePrefix="0" xfId="0"/>
    <xf numFmtId="0" fontId="15" fillId="0" borderId="0" pivotButton="0" quotePrefix="0" xfId="0"/>
    <xf numFmtId="164" fontId="14" fillId="0" borderId="0" pivotButton="0" quotePrefix="0" xfId="0"/>
    <xf numFmtId="0" fontId="11" fillId="0" borderId="0" pivotButton="0" quotePrefix="0" xfId="0"/>
    <xf numFmtId="0" fontId="16" fillId="3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B2:B17"/>
  <sheetViews>
    <sheetView showGridLines="0" workbookViewId="0">
      <selection activeCell="A1" sqref="A1"/>
    </sheetView>
  </sheetViews>
  <sheetFormatPr baseColWidth="8" defaultRowHeight="15"/>
  <cols>
    <col width="2" customWidth="1" min="1" max="1"/>
    <col width="100" customWidth="1" min="2" max="2"/>
  </cols>
  <sheetData>
    <row r="2">
      <c r="B2" s="1" t="inlineStr">
        <is>
          <t>Costwise UK home renovation budget</t>
        </is>
      </c>
    </row>
    <row r="3">
      <c r="B3" s="2" t="inlineStr">
        <is>
          <t>A free planner from costwiseuk.co.uk. Guide prices reviewed July 2026.</t>
        </is>
      </c>
    </row>
    <row r="5">
      <c r="B5" s="3" t="inlineStr">
        <is>
          <t>How to use it</t>
        </is>
      </c>
    </row>
    <row r="6">
      <c r="B6" s="4" t="inlineStr">
        <is>
          <t>1.  Open the Budget planner tab. Every common home improvement job is listed with the Costwise low, typical and high UK guide price already filled in.</t>
        </is>
      </c>
    </row>
    <row r="7">
      <c r="B7" s="4" t="inlineStr">
        <is>
          <t>2.  Delete the rows you are not doing. Totals update on their own.</t>
        </is>
      </c>
    </row>
    <row r="8">
      <c r="B8" s="4" t="inlineStr">
        <is>
          <t>3.  Set your area factor at the top so the guide prices adjust for where you live (London costs more, the North less).</t>
        </is>
      </c>
    </row>
    <row r="9">
      <c r="B9" s="4" t="inlineStr">
        <is>
          <t>4.  As quotes come in, type them into the Your quote column and check them against the Costwise range on the same row.</t>
        </is>
      </c>
    </row>
    <row r="10">
      <c r="B10" s="4" t="inlineStr">
        <is>
          <t>5.  Put what you actually pay in the Final cost column. The dashboard shows your running total, a contingency, and whether you are under or over budget.</t>
        </is>
      </c>
    </row>
    <row r="11">
      <c r="B11" s="5" t="inlineStr"/>
    </row>
    <row r="12">
      <c r="B12" s="3" t="inlineStr">
        <is>
          <t>The honest bit</t>
        </is>
      </c>
    </row>
    <row r="13">
      <c r="B13" s="6" t="inlineStr">
        <is>
          <t>These are Costwise guide ranges built from real UK job pricing, not quotes for your specific job. A quote inside the range is a fair starting point. One well outside it is worth questioning. Prices are reviewed and dated, and only change when the market actually moves.</t>
        </is>
      </c>
    </row>
    <row r="14">
      <c r="B14" s="5" t="inlineStr"/>
    </row>
    <row r="15">
      <c r="B15" s="6" t="inlineStr">
        <is>
          <t>Always leave a contingency. 10% is sensible on a newer home, 15% or more on an older or unknown property, because the things you cannot see until work starts are what blow budgets.</t>
        </is>
      </c>
    </row>
    <row r="16">
      <c r="B16" s="5" t="inlineStr"/>
    </row>
    <row r="17">
      <c r="B17" s="7" t="inlineStr">
        <is>
          <t>See the full guides, and a calculator for jobs priced per square metre, at costwiseuk.co.uk.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J101"/>
  <sheetViews>
    <sheetView showGridLines="0" workbookViewId="0">
      <pane ySplit="10" topLeftCell="A11" activePane="bottomLeft" state="frozen"/>
      <selection pane="bottomLeft" activeCell="A1" sqref="A1"/>
    </sheetView>
  </sheetViews>
  <sheetFormatPr baseColWidth="8" defaultRowHeight="15"/>
  <cols>
    <col width="34" customWidth="1" min="1" max="1"/>
    <col width="22" customWidth="1" min="2" max="2"/>
    <col width="12" customWidth="1" min="3" max="3"/>
    <col width="13" customWidth="1" min="4" max="4"/>
    <col width="12" customWidth="1" min="5" max="5"/>
    <col width="15" customWidth="1" min="6" max="6"/>
    <col width="13" customWidth="1" min="7" max="7"/>
    <col width="13" customWidth="1" min="8" max="8"/>
    <col width="12" customWidth="1" min="9" max="9"/>
    <col width="30" customWidth="1" min="10" max="10"/>
  </cols>
  <sheetData>
    <row r="1" ht="26" customHeight="1">
      <c r="A1" s="8" t="inlineStr">
        <is>
          <t>Costwise UK home renovation budget</t>
        </is>
      </c>
    </row>
    <row r="2">
      <c r="A2" s="9" t="inlineStr">
        <is>
          <t>Guide prices reviewed July 2026. Costwise UK guide ranges, not quotes. costwiseuk.co.uk</t>
        </is>
      </c>
    </row>
    <row r="4">
      <c r="A4" s="10" t="inlineStr">
        <is>
          <t>Your area factor</t>
        </is>
      </c>
      <c r="B4" s="11" t="n">
        <v>1</v>
      </c>
      <c r="C4" s="12" t="inlineStr">
        <is>
          <t>London 1.30  ·  South 1.15  ·  Midlands / UK average 1.00  ·  North / Scotland / Wales 0.92</t>
        </is>
      </c>
      <c r="G4" s="13" t="inlineStr">
        <is>
          <t>Where your budget stands</t>
        </is>
      </c>
    </row>
    <row r="5">
      <c r="A5" s="10" t="inlineStr">
        <is>
          <t>Contingency %</t>
        </is>
      </c>
      <c r="B5" s="14" t="n">
        <v>0.1</v>
      </c>
      <c r="C5" s="12" t="inlineStr">
        <is>
          <t>10% for a newer home, 15%+ for older or unknown</t>
        </is>
      </c>
      <c r="G5" s="15" t="inlineStr">
        <is>
          <t>Planned spend</t>
        </is>
      </c>
      <c r="H5" s="16" t="n"/>
      <c r="I5" s="17">
        <f>IF(SUM(H12:H99)&gt;0,SUM(H12:H99),SUM(G12:G99))</f>
        <v/>
      </c>
      <c r="J5" s="16" t="n"/>
    </row>
    <row r="6">
      <c r="A6" s="10" t="inlineStr">
        <is>
          <t>Your total budget</t>
        </is>
      </c>
      <c r="B6" s="18" t="n">
        <v>0</v>
      </c>
      <c r="C6" s="12" t="inlineStr">
        <is>
          <t>what you can spend in total</t>
        </is>
      </c>
      <c r="G6" s="15" t="inlineStr">
        <is>
          <t>+ contingency</t>
        </is>
      </c>
      <c r="H6" s="16" t="n"/>
      <c r="I6" s="17">
        <f>IF(SUM(H12:H99)&gt;0,SUM(H12:H99),SUM(G12:G99))*$B$5</f>
        <v/>
      </c>
      <c r="J6" s="16" t="n"/>
    </row>
    <row r="7">
      <c r="G7" s="15" t="inlineStr">
        <is>
          <t>Planned total</t>
        </is>
      </c>
      <c r="H7" s="16" t="n"/>
      <c r="I7" s="17">
        <f>IF(SUM(H12:H99)&gt;0,SUM(H12:H99),SUM(G12:G99))*(1+$B$5)</f>
        <v/>
      </c>
      <c r="J7" s="16" t="n"/>
    </row>
    <row r="8">
      <c r="G8" s="15" t="inlineStr">
        <is>
          <t>Budget remaining</t>
        </is>
      </c>
      <c r="H8" s="16" t="n"/>
      <c r="I8" s="17">
        <f>$B$6-IF(SUM(H12:H99)&gt;0,SUM(H12:H99),SUM(G12:G99))*(1+$B$5)</f>
        <v/>
      </c>
      <c r="J8" s="16" t="n"/>
    </row>
    <row r="10" ht="30" customHeight="1">
      <c r="A10" s="19" t="inlineStr">
        <is>
          <t>Item</t>
        </is>
      </c>
      <c r="B10" s="19" t="inlineStr">
        <is>
          <t>Priced by</t>
        </is>
      </c>
      <c r="C10" s="20" t="inlineStr">
        <is>
          <t>Costwise low</t>
        </is>
      </c>
      <c r="D10" s="20" t="inlineStr">
        <is>
          <t>Costwise typical</t>
        </is>
      </c>
      <c r="E10" s="20" t="inlineStr">
        <is>
          <t>Costwise high</t>
        </is>
      </c>
      <c r="F10" s="20" t="inlineStr">
        <is>
          <t>Guide (your area)</t>
        </is>
      </c>
      <c r="G10" s="20" t="inlineStr">
        <is>
          <t>Your quote</t>
        </is>
      </c>
      <c r="H10" s="20" t="inlineStr">
        <is>
          <t>Final cost</t>
        </is>
      </c>
      <c r="I10" s="20" t="inlineStr">
        <is>
          <t>vs guide</t>
        </is>
      </c>
      <c r="J10" s="20" t="inlineStr">
        <is>
          <t>Notes</t>
        </is>
      </c>
    </row>
    <row r="11" ht="20" customHeight="1">
      <c r="A11" s="21" t="inlineStr">
        <is>
          <t>Building &amp; renovation</t>
        </is>
      </c>
    </row>
    <row r="12">
      <c r="A12" s="22" t="inlineStr">
        <is>
          <t>Loft conversion</t>
        </is>
      </c>
      <c r="B12" s="23" t="inlineStr">
        <is>
          <t>for the project</t>
        </is>
      </c>
      <c r="C12" s="24" t="n">
        <v>22000</v>
      </c>
      <c r="D12" s="24" t="n">
        <v>45000</v>
      </c>
      <c r="E12" s="24" t="n">
        <v>75000</v>
      </c>
      <c r="F12" s="24">
        <f>IF($D12="","",$D12*$B$4)</f>
        <v/>
      </c>
      <c r="G12" s="18" t="n"/>
      <c r="H12" s="18" t="n"/>
      <c r="I12" s="24">
        <f>IF($F12="","",IF($H12&lt;&gt;"",$H12-$F12,IF($G12&lt;&gt;"",$G12-$F12,"")))</f>
        <v/>
      </c>
      <c r="J12" s="25" t="n"/>
    </row>
    <row r="13">
      <c r="A13" s="22" t="inlineStr">
        <is>
          <t>Garden room</t>
        </is>
      </c>
      <c r="B13" s="23" t="inlineStr">
        <is>
          <t>installed</t>
        </is>
      </c>
      <c r="C13" s="24" t="n">
        <v>8000</v>
      </c>
      <c r="D13" s="24" t="n">
        <v>16000</v>
      </c>
      <c r="E13" s="24" t="n">
        <v>30000</v>
      </c>
      <c r="F13" s="24">
        <f>IF($D13="","",$D13*$B$4)</f>
        <v/>
      </c>
      <c r="G13" s="18" t="n"/>
      <c r="H13" s="18" t="n"/>
      <c r="I13" s="24">
        <f>IF($F13="","",IF($H13&lt;&gt;"",$H13-$F13,IF($G13&lt;&gt;"",$G13-$F13,"")))</f>
        <v/>
      </c>
      <c r="J13" s="25" t="n"/>
    </row>
    <row r="14">
      <c r="A14" s="22" t="inlineStr">
        <is>
          <t>House extension</t>
        </is>
      </c>
      <c r="B14" s="12" t="inlineStr">
        <is>
          <t>£2,000 to £3,200 per m²</t>
        </is>
      </c>
      <c r="G14" s="18" t="n"/>
      <c r="H14" s="18" t="n"/>
      <c r="I14" s="24">
        <f>IF($F14="","",IF($H14&lt;&gt;"",$H14-$F14,IF($G14&lt;&gt;"",$G14-$F14,"")))</f>
        <v/>
      </c>
      <c r="J14" s="25" t="n"/>
    </row>
    <row r="15">
      <c r="A15" s="22" t="inlineStr">
        <is>
          <t>Conservatory</t>
        </is>
      </c>
      <c r="B15" s="23" t="inlineStr">
        <is>
          <t>installed</t>
        </is>
      </c>
      <c r="C15" s="24" t="n">
        <v>5000</v>
      </c>
      <c r="D15" s="24" t="n">
        <v>14000</v>
      </c>
      <c r="E15" s="24" t="n">
        <v>35000</v>
      </c>
      <c r="F15" s="24">
        <f>IF($D15="","",$D15*$B$4)</f>
        <v/>
      </c>
      <c r="G15" s="18" t="n"/>
      <c r="H15" s="18" t="n"/>
      <c r="I15" s="24">
        <f>IF($F15="","",IF($H15&lt;&gt;"",$H15-$F15,IF($G15&lt;&gt;"",$G15-$F15,"")))</f>
        <v/>
      </c>
      <c r="J15" s="25" t="n"/>
    </row>
    <row r="16">
      <c r="A16" s="22" t="inlineStr">
        <is>
          <t>Garage conversion</t>
        </is>
      </c>
      <c r="B16" s="23" t="inlineStr">
        <is>
          <t>for the conversion</t>
        </is>
      </c>
      <c r="C16" s="24" t="n">
        <v>7500</v>
      </c>
      <c r="D16" s="24" t="n">
        <v>14000</v>
      </c>
      <c r="E16" s="24" t="n">
        <v>20000</v>
      </c>
      <c r="F16" s="24">
        <f>IF($D16="","",$D16*$B$4)</f>
        <v/>
      </c>
      <c r="G16" s="18" t="n"/>
      <c r="H16" s="18" t="n"/>
      <c r="I16" s="24">
        <f>IF($F16="","",IF($H16&lt;&gt;"",$H16-$F16,IF($G16&lt;&gt;"",$G16-$F16,"")))</f>
        <v/>
      </c>
      <c r="J16" s="25" t="n"/>
    </row>
    <row r="17">
      <c r="A17" s="22" t="inlineStr">
        <is>
          <t>New roof</t>
        </is>
      </c>
      <c r="B17" s="23" t="inlineStr">
        <is>
          <t>for the roof</t>
        </is>
      </c>
      <c r="C17" s="24" t="n">
        <v>4000</v>
      </c>
      <c r="D17" s="24" t="n">
        <v>8000</v>
      </c>
      <c r="E17" s="24" t="n">
        <v>16000</v>
      </c>
      <c r="F17" s="24">
        <f>IF($D17="","",$D17*$B$4)</f>
        <v/>
      </c>
      <c r="G17" s="18" t="n"/>
      <c r="H17" s="18" t="n"/>
      <c r="I17" s="24">
        <f>IF($F17="","",IF($H17&lt;&gt;"",$H17-$F17,IF($G17&lt;&gt;"",$G17-$F17,"")))</f>
        <v/>
      </c>
      <c r="J17" s="25" t="n"/>
    </row>
    <row r="18">
      <c r="A18" s="22" t="inlineStr">
        <is>
          <t>Porch</t>
        </is>
      </c>
      <c r="B18" s="23" t="inlineStr">
        <is>
          <t>for the project</t>
        </is>
      </c>
      <c r="C18" s="24" t="n">
        <v>3000</v>
      </c>
      <c r="D18" s="24" t="n">
        <v>7000</v>
      </c>
      <c r="E18" s="24" t="n">
        <v>15000</v>
      </c>
      <c r="F18" s="24">
        <f>IF($D18="","",$D18*$B$4)</f>
        <v/>
      </c>
      <c r="G18" s="18" t="n"/>
      <c r="H18" s="18" t="n"/>
      <c r="I18" s="24">
        <f>IF($F18="","",IF($H18&lt;&gt;"",$H18-$F18,IF($G18&lt;&gt;"",$G18-$F18,"")))</f>
        <v/>
      </c>
      <c r="J18" s="25" t="n"/>
    </row>
    <row r="19">
      <c r="A19" s="22" t="inlineStr">
        <is>
          <t>Garage door</t>
        </is>
      </c>
      <c r="B19" s="23" t="inlineStr">
        <is>
          <t>supplied and fitted</t>
        </is>
      </c>
      <c r="C19" s="24" t="n">
        <v>600</v>
      </c>
      <c r="D19" s="24" t="n">
        <v>1200</v>
      </c>
      <c r="E19" s="24" t="n">
        <v>2500</v>
      </c>
      <c r="F19" s="24">
        <f>IF($D19="","",$D19*$B$4)</f>
        <v/>
      </c>
      <c r="G19" s="18" t="n"/>
      <c r="H19" s="18" t="n"/>
      <c r="I19" s="24">
        <f>IF($F19="","",IF($H19&lt;&gt;"",$H19-$F19,IF($G19&lt;&gt;"",$G19-$F19,"")))</f>
        <v/>
      </c>
      <c r="J19" s="25" t="n"/>
    </row>
    <row r="20">
      <c r="A20" s="22" t="inlineStr">
        <is>
          <t>Guttering</t>
        </is>
      </c>
      <c r="B20" s="12" t="inlineStr">
        <is>
          <t>£30 to £90 per metre</t>
        </is>
      </c>
      <c r="G20" s="18" t="n"/>
      <c r="H20" s="18" t="n"/>
      <c r="I20" s="24">
        <f>IF($F20="","",IF($H20&lt;&gt;"",$H20-$F20,IF($G20&lt;&gt;"",$G20-$F20,"")))</f>
        <v/>
      </c>
      <c r="J20" s="25" t="n"/>
    </row>
    <row r="21">
      <c r="A21" s="22" t="inlineStr">
        <is>
          <t>Fascias and soffits</t>
        </is>
      </c>
      <c r="B21" s="12" t="inlineStr">
        <is>
          <t>£50 to £130 per metre</t>
        </is>
      </c>
      <c r="G21" s="18" t="n"/>
      <c r="H21" s="18" t="n"/>
      <c r="I21" s="24">
        <f>IF($F21="","",IF($H21&lt;&gt;"",$H21-$F21,IF($G21&lt;&gt;"",$G21-$F21,"")))</f>
        <v/>
      </c>
      <c r="J21" s="25" t="n"/>
    </row>
    <row r="22">
      <c r="A22" s="22" t="inlineStr">
        <is>
          <t>Conservatory roof replacement</t>
        </is>
      </c>
      <c r="B22" s="23" t="inlineStr">
        <is>
          <t>supplied and fitted</t>
        </is>
      </c>
      <c r="C22" s="24" t="n">
        <v>2500</v>
      </c>
      <c r="D22" s="24" t="n">
        <v>6500</v>
      </c>
      <c r="E22" s="24" t="n">
        <v>12000</v>
      </c>
      <c r="F22" s="24">
        <f>IF($D22="","",$D22*$B$4)</f>
        <v/>
      </c>
      <c r="G22" s="18" t="n"/>
      <c r="H22" s="18" t="n"/>
      <c r="I22" s="24">
        <f>IF($F22="","",IF($H22&lt;&gt;"",$H22-$F22,IF($G22&lt;&gt;"",$G22-$F22,"")))</f>
        <v/>
      </c>
      <c r="J22" s="25" t="n"/>
    </row>
    <row r="23">
      <c r="A23" s="22" t="inlineStr">
        <is>
          <t>Asbestos removal</t>
        </is>
      </c>
      <c r="B23" s="12" t="inlineStr">
        <is>
          <t>£350 to £3,500 per job</t>
        </is>
      </c>
      <c r="G23" s="18" t="n"/>
      <c r="H23" s="18" t="n"/>
      <c r="I23" s="24">
        <f>IF($F23="","",IF($H23&lt;&gt;"",$H23-$F23,IF($G23&lt;&gt;"",$G23-$F23,"")))</f>
        <v/>
      </c>
      <c r="J23" s="25" t="n"/>
    </row>
    <row r="24">
      <c r="A24" s="22" t="inlineStr">
        <is>
          <t>Flat roof replacement</t>
        </is>
      </c>
      <c r="B24" s="12" t="inlineStr">
        <is>
          <t>£60 to £130 per m² fitted</t>
        </is>
      </c>
      <c r="G24" s="18" t="n"/>
      <c r="H24" s="18" t="n"/>
      <c r="I24" s="24">
        <f>IF($F24="","",IF($H24&lt;&gt;"",$H24-$F24,IF($G24&lt;&gt;"",$G24-$F24,"")))</f>
        <v/>
      </c>
      <c r="J24" s="25" t="n"/>
    </row>
    <row r="25">
      <c r="A25" s="22" t="inlineStr">
        <is>
          <t>Gutter cleaning</t>
        </is>
      </c>
      <c r="B25" s="12" t="inlineStr">
        <is>
          <t>£60 to £200 per job</t>
        </is>
      </c>
      <c r="G25" s="18" t="n"/>
      <c r="H25" s="18" t="n"/>
      <c r="I25" s="24">
        <f>IF($F25="","",IF($H25&lt;&gt;"",$H25-$F25,IF($G25&lt;&gt;"",$G25-$F25,"")))</f>
        <v/>
      </c>
      <c r="J25" s="25" t="n"/>
    </row>
    <row r="26">
      <c r="A26" s="22" t="inlineStr">
        <is>
          <t>Roof cleaning</t>
        </is>
      </c>
      <c r="B26" s="12" t="inlineStr">
        <is>
          <t>£300 to £1,000 per job</t>
        </is>
      </c>
      <c r="G26" s="18" t="n"/>
      <c r="H26" s="18" t="n"/>
      <c r="I26" s="24">
        <f>IF($F26="","",IF($H26&lt;&gt;"",$H26-$F26,IF($G26&lt;&gt;"",$G26-$F26,"")))</f>
        <v/>
      </c>
      <c r="J26" s="25" t="n"/>
    </row>
    <row r="27">
      <c r="A27" s="22" t="inlineStr">
        <is>
          <t>Roof repair</t>
        </is>
      </c>
      <c r="B27" s="12" t="inlineStr">
        <is>
          <t>£150 to £2,000 per job</t>
        </is>
      </c>
      <c r="G27" s="18" t="n"/>
      <c r="H27" s="18" t="n"/>
      <c r="I27" s="24">
        <f>IF($F27="","",IF($H27&lt;&gt;"",$H27-$F27,IF($G27&lt;&gt;"",$G27-$F27,"")))</f>
        <v/>
      </c>
      <c r="J27" s="25" t="n"/>
    </row>
    <row r="28">
      <c r="A28" s="22" t="inlineStr">
        <is>
          <t>Velux window</t>
        </is>
      </c>
      <c r="B28" s="12" t="inlineStr">
        <is>
          <t>£900 to £2,000 per window, supplied and fitted</t>
        </is>
      </c>
      <c r="G28" s="18" t="n"/>
      <c r="H28" s="18" t="n"/>
      <c r="I28" s="24">
        <f>IF($F28="","",IF($H28&lt;&gt;"",$H28-$F28,IF($G28&lt;&gt;"",$G28-$F28,"")))</f>
        <v/>
      </c>
      <c r="J28" s="25" t="n"/>
    </row>
    <row r="29">
      <c r="A29" s="22" t="inlineStr">
        <is>
          <t>Boiler service</t>
        </is>
      </c>
      <c r="B29" s="23" t="inlineStr">
        <is>
          <t>for a service</t>
        </is>
      </c>
      <c r="C29" s="24" t="n">
        <v>70</v>
      </c>
      <c r="D29" s="24" t="n">
        <v>90</v>
      </c>
      <c r="E29" s="24" t="n">
        <v>130</v>
      </c>
      <c r="F29" s="24">
        <f>IF($D29="","",$D29*$B$4)</f>
        <v/>
      </c>
      <c r="G29" s="18" t="n"/>
      <c r="H29" s="18" t="n"/>
      <c r="I29" s="24">
        <f>IF($F29="","",IF($H29&lt;&gt;"",$H29-$F29,IF($G29&lt;&gt;"",$G29-$F29,"")))</f>
        <v/>
      </c>
      <c r="J29" s="25" t="n"/>
    </row>
    <row r="30">
      <c r="A30" s="22" t="inlineStr">
        <is>
          <t>Boiler repair</t>
        </is>
      </c>
      <c r="B30" s="23" t="inlineStr">
        <is>
          <t>for the repair</t>
        </is>
      </c>
      <c r="C30" s="24" t="n">
        <v>120</v>
      </c>
      <c r="D30" s="24" t="n">
        <v>300</v>
      </c>
      <c r="E30" s="24" t="n">
        <v>600</v>
      </c>
      <c r="F30" s="24">
        <f>IF($D30="","",$D30*$B$4)</f>
        <v/>
      </c>
      <c r="G30" s="18" t="n"/>
      <c r="H30" s="18" t="n"/>
      <c r="I30" s="24">
        <f>IF($F30="","",IF($H30&lt;&gt;"",$H30-$F30,IF($G30&lt;&gt;"",$G30-$F30,"")))</f>
        <v/>
      </c>
      <c r="J30" s="25" t="n"/>
    </row>
    <row r="31">
      <c r="A31" s="22" t="inlineStr">
        <is>
          <t>Skip hire</t>
        </is>
      </c>
      <c r="B31" s="12" t="inlineStr">
        <is>
          <t>£90 to £380 per skip, per week</t>
        </is>
      </c>
      <c r="G31" s="18" t="n"/>
      <c r="H31" s="18" t="n"/>
      <c r="I31" s="24">
        <f>IF($F31="","",IF($H31&lt;&gt;"",$H31-$F31,IF($G31&lt;&gt;"",$G31-$F31,"")))</f>
        <v/>
      </c>
      <c r="J31" s="25" t="n"/>
    </row>
    <row r="32">
      <c r="A32" s="22" t="inlineStr">
        <is>
          <t>Radiator replacement</t>
        </is>
      </c>
      <c r="B32" s="12" t="inlineStr">
        <is>
          <t>£110 to £350 per radiator</t>
        </is>
      </c>
      <c r="G32" s="18" t="n"/>
      <c r="H32" s="18" t="n"/>
      <c r="I32" s="24">
        <f>IF($F32="","",IF($H32&lt;&gt;"",$H32-$F32,IF($G32&lt;&gt;"",$G32-$F32,"")))</f>
        <v/>
      </c>
      <c r="J32" s="25" t="n"/>
    </row>
    <row r="33">
      <c r="A33" s="22" t="inlineStr">
        <is>
          <t>Loft boarding</t>
        </is>
      </c>
      <c r="B33" s="23" t="inlineStr">
        <is>
          <t>supplied and fitted</t>
        </is>
      </c>
      <c r="C33" s="24" t="n">
        <v>300</v>
      </c>
      <c r="D33" s="24" t="n">
        <v>750</v>
      </c>
      <c r="E33" s="24" t="n">
        <v>2200</v>
      </c>
      <c r="F33" s="24">
        <f>IF($D33="","",$D33*$B$4)</f>
        <v/>
      </c>
      <c r="G33" s="18" t="n"/>
      <c r="H33" s="18" t="n"/>
      <c r="I33" s="24">
        <f>IF($F33="","",IF($H33&lt;&gt;"",$H33-$F33,IF($G33&lt;&gt;"",$G33-$F33,"")))</f>
        <v/>
      </c>
      <c r="J33" s="25" t="n"/>
    </row>
    <row r="34">
      <c r="A34" s="22" t="inlineStr">
        <is>
          <t>Chimney breast removal</t>
        </is>
      </c>
      <c r="B34" s="23" t="inlineStr">
        <is>
          <t>for the job</t>
        </is>
      </c>
      <c r="C34" s="24" t="n">
        <v>1500</v>
      </c>
      <c r="D34" s="24" t="n">
        <v>2800</v>
      </c>
      <c r="E34" s="24" t="n">
        <v>6000</v>
      </c>
      <c r="F34" s="24">
        <f>IF($D34="","",$D34*$B$4)</f>
        <v/>
      </c>
      <c r="G34" s="18" t="n"/>
      <c r="H34" s="18" t="n"/>
      <c r="I34" s="24">
        <f>IF($F34="","",IF($H34&lt;&gt;"",$H34-$F34,IF($G34&lt;&gt;"",$G34-$F34,"")))</f>
        <v/>
      </c>
      <c r="J34" s="25" t="n"/>
    </row>
    <row r="35">
      <c r="A35" s="22" t="inlineStr">
        <is>
          <t>Floor screeding</t>
        </is>
      </c>
      <c r="B35" s="12" t="inlineStr">
        <is>
          <t>£15 to £35 per m²</t>
        </is>
      </c>
      <c r="G35" s="18" t="n"/>
      <c r="H35" s="18" t="n"/>
      <c r="I35" s="24">
        <f>IF($F35="","",IF($H35&lt;&gt;"",$H35-$F35,IF($G35&lt;&gt;"",$G35-$F35,"")))</f>
        <v/>
      </c>
      <c r="J35" s="25" t="n"/>
    </row>
    <row r="36">
      <c r="A36" s="22" t="inlineStr">
        <is>
          <t>Repointing</t>
        </is>
      </c>
      <c r="B36" s="12" t="inlineStr">
        <is>
          <t>£20 to £50 per m²</t>
        </is>
      </c>
      <c r="G36" s="18" t="n"/>
      <c r="H36" s="18" t="n"/>
      <c r="I36" s="24">
        <f>IF($F36="","",IF($H36&lt;&gt;"",$H36-$F36,IF($G36&lt;&gt;"",$G36-$F36,"")))</f>
        <v/>
      </c>
      <c r="J36" s="25" t="n"/>
    </row>
    <row r="37">
      <c r="A37" s="22" t="inlineStr">
        <is>
          <t>Orangery</t>
        </is>
      </c>
      <c r="B37" s="23" t="inlineStr">
        <is>
          <t>installed</t>
        </is>
      </c>
      <c r="C37" s="24" t="n">
        <v>15000</v>
      </c>
      <c r="D37" s="24" t="n">
        <v>25000</v>
      </c>
      <c r="E37" s="24" t="n">
        <v>60000</v>
      </c>
      <c r="F37" s="24">
        <f>IF($D37="","",$D37*$B$4)</f>
        <v/>
      </c>
      <c r="G37" s="18" t="n"/>
      <c r="H37" s="18" t="n"/>
      <c r="I37" s="24">
        <f>IF($F37="","",IF($H37&lt;&gt;"",$H37-$F37,IF($G37&lt;&gt;"",$G37-$F37,"")))</f>
        <v/>
      </c>
      <c r="J37" s="25" t="n"/>
    </row>
    <row r="38">
      <c r="A38" s="22" t="inlineStr">
        <is>
          <t>Underpinning</t>
        </is>
      </c>
      <c r="B38" s="23" t="inlineStr">
        <is>
          <t>for the job</t>
        </is>
      </c>
      <c r="C38" s="24" t="n">
        <v>5000</v>
      </c>
      <c r="D38" s="24" t="n">
        <v>15000</v>
      </c>
      <c r="E38" s="24" t="n">
        <v>60000</v>
      </c>
      <c r="F38" s="24">
        <f>IF($D38="","",$D38*$B$4)</f>
        <v/>
      </c>
      <c r="G38" s="18" t="n"/>
      <c r="H38" s="18" t="n"/>
      <c r="I38" s="24">
        <f>IF($F38="","",IF($H38&lt;&gt;"",$H38-$F38,IF($G38&lt;&gt;"",$G38-$F38,"")))</f>
        <v/>
      </c>
      <c r="J38" s="25" t="n"/>
    </row>
    <row r="39">
      <c r="A39" s="22" t="inlineStr">
        <is>
          <t>Woodworm treatment</t>
        </is>
      </c>
      <c r="B39" s="23" t="inlineStr">
        <is>
          <t>for the job</t>
        </is>
      </c>
      <c r="C39" s="24" t="n">
        <v>500</v>
      </c>
      <c r="D39" s="24" t="n">
        <v>1000</v>
      </c>
      <c r="E39" s="24" t="n">
        <v>4000</v>
      </c>
      <c r="F39" s="24">
        <f>IF($D39="","",$D39*$B$4)</f>
        <v/>
      </c>
      <c r="G39" s="18" t="n"/>
      <c r="H39" s="18" t="n"/>
      <c r="I39" s="24">
        <f>IF($F39="","",IF($H39&lt;&gt;"",$H39-$F39,IF($G39&lt;&gt;"",$G39-$F39,"")))</f>
        <v/>
      </c>
      <c r="J39" s="25" t="n"/>
    </row>
    <row r="40">
      <c r="A40" s="22" t="inlineStr">
        <is>
          <t>Basement conversion</t>
        </is>
      </c>
      <c r="B40" s="23" t="inlineStr">
        <is>
          <t>for the project</t>
        </is>
      </c>
      <c r="C40" s="24" t="n">
        <v>10000</v>
      </c>
      <c r="D40" s="24" t="n">
        <v>50000</v>
      </c>
      <c r="E40" s="24" t="n">
        <v>150000</v>
      </c>
      <c r="F40" s="24">
        <f>IF($D40="","",$D40*$B$4)</f>
        <v/>
      </c>
      <c r="G40" s="18" t="n"/>
      <c r="H40" s="18" t="n"/>
      <c r="I40" s="24">
        <f>IF($F40="","",IF($H40&lt;&gt;"",$H40-$F40,IF($G40&lt;&gt;"",$G40-$F40,"")))</f>
        <v/>
      </c>
      <c r="J40" s="25" t="n"/>
    </row>
    <row r="41">
      <c r="A41" s="22" t="inlineStr">
        <is>
          <t>Granny annexe</t>
        </is>
      </c>
      <c r="B41" s="23" t="inlineStr">
        <is>
          <t>installed</t>
        </is>
      </c>
      <c r="C41" s="24" t="n">
        <v>30000</v>
      </c>
      <c r="D41" s="24" t="n">
        <v>60000</v>
      </c>
      <c r="E41" s="24" t="n">
        <v>150000</v>
      </c>
      <c r="F41" s="24">
        <f>IF($D41="","",$D41*$B$4)</f>
        <v/>
      </c>
      <c r="G41" s="18" t="n"/>
      <c r="H41" s="18" t="n"/>
      <c r="I41" s="24">
        <f>IF($F41="","",IF($H41&lt;&gt;"",$H41-$F41,IF($G41&lt;&gt;"",$G41-$F41,"")))</f>
        <v/>
      </c>
      <c r="J41" s="25" t="n"/>
    </row>
    <row r="42" ht="20" customHeight="1">
      <c r="A42" s="21" t="inlineStr">
        <is>
          <t>Interior</t>
        </is>
      </c>
    </row>
    <row r="43">
      <c r="A43" s="22" t="inlineStr">
        <is>
          <t>Bathroom renovation</t>
        </is>
      </c>
      <c r="B43" s="23" t="inlineStr">
        <is>
          <t>for the room</t>
        </is>
      </c>
      <c r="C43" s="24" t="n">
        <v>4000</v>
      </c>
      <c r="D43" s="24" t="n">
        <v>8000</v>
      </c>
      <c r="E43" s="24" t="n">
        <v>15000</v>
      </c>
      <c r="F43" s="24">
        <f>IF($D43="","",$D43*$B$4)</f>
        <v/>
      </c>
      <c r="G43" s="18" t="n"/>
      <c r="H43" s="18" t="n"/>
      <c r="I43" s="24">
        <f>IF($F43="","",IF($H43&lt;&gt;"",$H43-$F43,IF($G43&lt;&gt;"",$G43-$F43,"")))</f>
        <v/>
      </c>
      <c r="J43" s="25" t="n"/>
    </row>
    <row r="44">
      <c r="A44" s="22" t="inlineStr">
        <is>
          <t>Double glazing</t>
        </is>
      </c>
      <c r="B44" s="12" t="inlineStr">
        <is>
          <t>£400 to £900 per window</t>
        </is>
      </c>
      <c r="G44" s="18" t="n"/>
      <c r="H44" s="18" t="n"/>
      <c r="I44" s="24">
        <f>IF($F44="","",IF($H44&lt;&gt;"",$H44-$F44,IF($G44&lt;&gt;"",$G44-$F44,"")))</f>
        <v/>
      </c>
      <c r="J44" s="25" t="n"/>
    </row>
    <row r="45">
      <c r="A45" s="22" t="inlineStr">
        <is>
          <t>New kitchen</t>
        </is>
      </c>
      <c r="B45" s="23" t="inlineStr">
        <is>
          <t>supplied and fitted</t>
        </is>
      </c>
      <c r="C45" s="24" t="n">
        <v>5000</v>
      </c>
      <c r="D45" s="24" t="n">
        <v>12000</v>
      </c>
      <c r="E45" s="24" t="n">
        <v>40000</v>
      </c>
      <c r="F45" s="24">
        <f>IF($D45="","",$D45*$B$4)</f>
        <v/>
      </c>
      <c r="G45" s="18" t="n"/>
      <c r="H45" s="18" t="n"/>
      <c r="I45" s="24">
        <f>IF($F45="","",IF($H45&lt;&gt;"",$H45-$F45,IF($G45&lt;&gt;"",$G45-$F45,"")))</f>
        <v/>
      </c>
      <c r="J45" s="25" t="n"/>
    </row>
    <row r="46">
      <c r="A46" s="22" t="inlineStr">
        <is>
          <t>Plastering</t>
        </is>
      </c>
      <c r="B46" s="12" t="inlineStr">
        <is>
          <t>£350 to £1,000 per room</t>
        </is>
      </c>
      <c r="G46" s="18" t="n"/>
      <c r="H46" s="18" t="n"/>
      <c r="I46" s="24">
        <f>IF($F46="","",IF($H46&lt;&gt;"",$H46-$F46,IF($G46&lt;&gt;"",$G46-$F46,"")))</f>
        <v/>
      </c>
      <c r="J46" s="25" t="n"/>
    </row>
    <row r="47">
      <c r="A47" s="22" t="inlineStr">
        <is>
          <t>Bifold doors</t>
        </is>
      </c>
      <c r="B47" s="23" t="inlineStr">
        <is>
          <t>supplied and fitted</t>
        </is>
      </c>
      <c r="C47" s="24" t="n">
        <v>2000</v>
      </c>
      <c r="D47" s="24" t="n">
        <v>4000</v>
      </c>
      <c r="E47" s="24" t="n">
        <v>8000</v>
      </c>
      <c r="F47" s="24">
        <f>IF($D47="","",$D47*$B$4)</f>
        <v/>
      </c>
      <c r="G47" s="18" t="n"/>
      <c r="H47" s="18" t="n"/>
      <c r="I47" s="24">
        <f>IF($F47="","",IF($H47&lt;&gt;"",$H47-$F47,IF($G47&lt;&gt;"",$G47-$F47,"")))</f>
        <v/>
      </c>
      <c r="J47" s="25" t="n"/>
    </row>
    <row r="48">
      <c r="A48" s="22" t="inlineStr">
        <is>
          <t>Wet room</t>
        </is>
      </c>
      <c r="B48" s="23" t="inlineStr">
        <is>
          <t>for the room</t>
        </is>
      </c>
      <c r="C48" s="24" t="n">
        <v>5000</v>
      </c>
      <c r="D48" s="24" t="n">
        <v>9000</v>
      </c>
      <c r="E48" s="24" t="n">
        <v>15000</v>
      </c>
      <c r="F48" s="24">
        <f>IF($D48="","",$D48*$B$4)</f>
        <v/>
      </c>
      <c r="G48" s="18" t="n"/>
      <c r="H48" s="18" t="n"/>
      <c r="I48" s="24">
        <f>IF($F48="","",IF($H48&lt;&gt;"",$H48-$F48,IF($G48&lt;&gt;"",$G48-$F48,"")))</f>
        <v/>
      </c>
      <c r="J48" s="25" t="n"/>
    </row>
    <row r="49">
      <c r="A49" s="22" t="inlineStr">
        <is>
          <t>Wood flooring</t>
        </is>
      </c>
      <c r="B49" s="12" t="inlineStr">
        <is>
          <t>£55 to £150 per m²</t>
        </is>
      </c>
      <c r="G49" s="18" t="n"/>
      <c r="H49" s="18" t="n"/>
      <c r="I49" s="24">
        <f>IF($F49="","",IF($H49&lt;&gt;"",$H49-$F49,IF($G49&lt;&gt;"",$G49-$F49,"")))</f>
        <v/>
      </c>
      <c r="J49" s="25" t="n"/>
    </row>
    <row r="50">
      <c r="A50" s="22" t="inlineStr">
        <is>
          <t>New staircase</t>
        </is>
      </c>
      <c r="B50" s="23" t="inlineStr">
        <is>
          <t>supplied and fitted</t>
        </is>
      </c>
      <c r="C50" s="24" t="n">
        <v>1000</v>
      </c>
      <c r="D50" s="24" t="n">
        <v>2500</v>
      </c>
      <c r="E50" s="24" t="n">
        <v>6000</v>
      </c>
      <c r="F50" s="24">
        <f>IF($D50="","",$D50*$B$4)</f>
        <v/>
      </c>
      <c r="G50" s="18" t="n"/>
      <c r="H50" s="18" t="n"/>
      <c r="I50" s="24">
        <f>IF($F50="","",IF($H50&lt;&gt;"",$H50-$F50,IF($G50&lt;&gt;"",$G50-$F50,"")))</f>
        <v/>
      </c>
      <c r="J50" s="25" t="n"/>
    </row>
    <row r="51">
      <c r="A51" s="22" t="inlineStr">
        <is>
          <t>Composite door</t>
        </is>
      </c>
      <c r="B51" s="23" t="inlineStr">
        <is>
          <t>supplied and fitted</t>
        </is>
      </c>
      <c r="C51" s="24" t="n">
        <v>1000</v>
      </c>
      <c r="D51" s="24" t="n">
        <v>1500</v>
      </c>
      <c r="E51" s="24" t="n">
        <v>2500</v>
      </c>
      <c r="F51" s="24">
        <f>IF($D51="","",$D51*$B$4)</f>
        <v/>
      </c>
      <c r="G51" s="18" t="n"/>
      <c r="H51" s="18" t="n"/>
      <c r="I51" s="24">
        <f>IF($F51="","",IF($H51&lt;&gt;"",$H51-$F51,IF($G51&lt;&gt;"",$G51-$F51,"")))</f>
        <v/>
      </c>
      <c r="J51" s="25" t="n"/>
    </row>
    <row r="52">
      <c r="A52" s="22" t="inlineStr">
        <is>
          <t>uPVC door</t>
        </is>
      </c>
      <c r="B52" s="23" t="inlineStr">
        <is>
          <t>supplied and fitted</t>
        </is>
      </c>
      <c r="C52" s="24" t="n">
        <v>700</v>
      </c>
      <c r="D52" s="24" t="n">
        <v>1100</v>
      </c>
      <c r="E52" s="24" t="n">
        <v>2200</v>
      </c>
      <c r="F52" s="24">
        <f>IF($D52="","",$D52*$B$4)</f>
        <v/>
      </c>
      <c r="G52" s="18" t="n"/>
      <c r="H52" s="18" t="n"/>
      <c r="I52" s="24">
        <f>IF($F52="","",IF($H52&lt;&gt;"",$H52-$F52,IF($G52&lt;&gt;"",$G52-$F52,"")))</f>
        <v/>
      </c>
      <c r="J52" s="25" t="n"/>
    </row>
    <row r="53">
      <c r="A53" s="22" t="inlineStr">
        <is>
          <t>French doors</t>
        </is>
      </c>
      <c r="B53" s="23" t="inlineStr">
        <is>
          <t>supplied and fitted</t>
        </is>
      </c>
      <c r="C53" s="24" t="n">
        <v>1100</v>
      </c>
      <c r="D53" s="24" t="n">
        <v>1800</v>
      </c>
      <c r="E53" s="24" t="n">
        <v>4000</v>
      </c>
      <c r="F53" s="24">
        <f>IF($D53="","",$D53*$B$4)</f>
        <v/>
      </c>
      <c r="G53" s="18" t="n"/>
      <c r="H53" s="18" t="n"/>
      <c r="I53" s="24">
        <f>IF($F53="","",IF($H53&lt;&gt;"",$H53-$F53,IF($G53&lt;&gt;"",$G53-$F53,"")))</f>
        <v/>
      </c>
      <c r="J53" s="25" t="n"/>
    </row>
    <row r="54">
      <c r="A54" s="22" t="inlineStr">
        <is>
          <t>Kitchen island</t>
        </is>
      </c>
      <c r="B54" s="23" t="inlineStr">
        <is>
          <t>supplied and fitted</t>
        </is>
      </c>
      <c r="C54" s="24" t="n">
        <v>500</v>
      </c>
      <c r="D54" s="24" t="n">
        <v>2000</v>
      </c>
      <c r="E54" s="24" t="n">
        <v>6000</v>
      </c>
      <c r="F54" s="24">
        <f>IF($D54="","",$D54*$B$4)</f>
        <v/>
      </c>
      <c r="G54" s="18" t="n"/>
      <c r="H54" s="18" t="n"/>
      <c r="I54" s="24">
        <f>IF($F54="","",IF($H54&lt;&gt;"",$H54-$F54,IF($G54&lt;&gt;"",$G54-$F54,"")))</f>
        <v/>
      </c>
      <c r="J54" s="25" t="n"/>
    </row>
    <row r="55">
      <c r="A55" s="22" t="inlineStr">
        <is>
          <t>Carpet fitting</t>
        </is>
      </c>
      <c r="B55" s="12" t="inlineStr">
        <is>
          <t>£15 to £40 per m²</t>
        </is>
      </c>
      <c r="G55" s="18" t="n"/>
      <c r="H55" s="18" t="n"/>
      <c r="I55" s="24">
        <f>IF($F55="","",IF($H55&lt;&gt;"",$H55-$F55,IF($G55&lt;&gt;"",$G55-$F55,"")))</f>
        <v/>
      </c>
      <c r="J55" s="25" t="n"/>
    </row>
    <row r="56">
      <c r="A56" s="22" t="inlineStr">
        <is>
          <t>Walk-in shower</t>
        </is>
      </c>
      <c r="B56" s="23" t="inlineStr">
        <is>
          <t>supplied and fitted</t>
        </is>
      </c>
      <c r="C56" s="24" t="n">
        <v>1000</v>
      </c>
      <c r="D56" s="24" t="n">
        <v>2000</v>
      </c>
      <c r="E56" s="24" t="n">
        <v>6000</v>
      </c>
      <c r="F56" s="24">
        <f>IF($D56="","",$D56*$B$4)</f>
        <v/>
      </c>
      <c r="G56" s="18" t="n"/>
      <c r="H56" s="18" t="n"/>
      <c r="I56" s="24">
        <f>IF($F56="","",IF($H56&lt;&gt;"",$H56-$F56,IF($G56&lt;&gt;"",$G56-$F56,"")))</f>
        <v/>
      </c>
      <c r="J56" s="25" t="n"/>
    </row>
    <row r="57">
      <c r="A57" s="22" t="inlineStr">
        <is>
          <t>Bathroom tiling</t>
        </is>
      </c>
      <c r="B57" s="12" t="inlineStr">
        <is>
          <t>£40 to £120 per m²</t>
        </is>
      </c>
      <c r="G57" s="18" t="n"/>
      <c r="H57" s="18" t="n"/>
      <c r="I57" s="24">
        <f>IF($F57="","",IF($H57&lt;&gt;"",$H57-$F57,IF($G57&lt;&gt;"",$G57-$F57,"")))</f>
        <v/>
      </c>
      <c r="J57" s="25" t="n"/>
    </row>
    <row r="58">
      <c r="A58" s="22" t="inlineStr">
        <is>
          <t>Painting and decorating</t>
        </is>
      </c>
      <c r="B58" s="23" t="inlineStr">
        <is>
          <t>for the job</t>
        </is>
      </c>
      <c r="C58" s="24" t="n">
        <v>150</v>
      </c>
      <c r="D58" s="24" t="n">
        <v>1800</v>
      </c>
      <c r="E58" s="24" t="n">
        <v>5000</v>
      </c>
      <c r="F58" s="24">
        <f>IF($D58="","",$D58*$B$4)</f>
        <v/>
      </c>
      <c r="G58" s="18" t="n"/>
      <c r="H58" s="18" t="n"/>
      <c r="I58" s="24">
        <f>IF($F58="","",IF($H58&lt;&gt;"",$H58-$F58,IF($G58&lt;&gt;"",$G58-$F58,"")))</f>
        <v/>
      </c>
      <c r="J58" s="25" t="n"/>
    </row>
    <row r="59">
      <c r="A59" s="22" t="inlineStr">
        <is>
          <t>Laminate flooring</t>
        </is>
      </c>
      <c r="B59" s="12" t="inlineStr">
        <is>
          <t>£20 to £45 per m²</t>
        </is>
      </c>
      <c r="G59" s="18" t="n"/>
      <c r="H59" s="18" t="n"/>
      <c r="I59" s="24">
        <f>IF($F59="","",IF($H59&lt;&gt;"",$H59-$F59,IF($G59&lt;&gt;"",$G59-$F59,"")))</f>
        <v/>
      </c>
      <c r="J59" s="25" t="n"/>
    </row>
    <row r="60">
      <c r="A60" s="22" t="inlineStr">
        <is>
          <t>LVT flooring</t>
        </is>
      </c>
      <c r="B60" s="12" t="inlineStr">
        <is>
          <t>£30 to £70 per m²</t>
        </is>
      </c>
      <c r="G60" s="18" t="n"/>
      <c r="H60" s="18" t="n"/>
      <c r="I60" s="24">
        <f>IF($F60="","",IF($H60&lt;&gt;"",$H60-$F60,IF($G60&lt;&gt;"",$G60-$F60,"")))</f>
        <v/>
      </c>
      <c r="J60" s="25" t="n"/>
    </row>
    <row r="61" ht="20" customHeight="1">
      <c r="A61" s="21" t="inlineStr">
        <is>
          <t>Heating, energy &amp; electrical</t>
        </is>
      </c>
    </row>
    <row r="62">
      <c r="A62" s="22" t="inlineStr">
        <is>
          <t>House rewire</t>
        </is>
      </c>
      <c r="B62" s="23" t="inlineStr">
        <is>
          <t>for the house</t>
        </is>
      </c>
      <c r="C62" s="24" t="n">
        <v>3000</v>
      </c>
      <c r="D62" s="24" t="n">
        <v>5500</v>
      </c>
      <c r="E62" s="24" t="n">
        <v>9000</v>
      </c>
      <c r="F62" s="24">
        <f>IF($D62="","",$D62*$B$4)</f>
        <v/>
      </c>
      <c r="G62" s="18" t="n"/>
      <c r="H62" s="18" t="n"/>
      <c r="I62" s="24">
        <f>IF($F62="","",IF($H62&lt;&gt;"",$H62-$F62,IF($G62&lt;&gt;"",$G62-$F62,"")))</f>
        <v/>
      </c>
      <c r="J62" s="25" t="n"/>
    </row>
    <row r="63">
      <c r="A63" s="22" t="inlineStr">
        <is>
          <t>New boiler</t>
        </is>
      </c>
      <c r="B63" s="23" t="inlineStr">
        <is>
          <t>supplied and fitted</t>
        </is>
      </c>
      <c r="C63" s="24" t="n">
        <v>1800</v>
      </c>
      <c r="D63" s="24" t="n">
        <v>3000</v>
      </c>
      <c r="E63" s="24" t="n">
        <v>4500</v>
      </c>
      <c r="F63" s="24">
        <f>IF($D63="","",$D63*$B$4)</f>
        <v/>
      </c>
      <c r="G63" s="18" t="n"/>
      <c r="H63" s="18" t="n"/>
      <c r="I63" s="24">
        <f>IF($F63="","",IF($H63&lt;&gt;"",$H63-$F63,IF($G63&lt;&gt;"",$G63-$F63,"")))</f>
        <v/>
      </c>
      <c r="J63" s="25" t="n"/>
    </row>
    <row r="64">
      <c r="A64" s="22" t="inlineStr">
        <is>
          <t>EV charger installation</t>
        </is>
      </c>
      <c r="B64" s="23" t="inlineStr">
        <is>
          <t>installed</t>
        </is>
      </c>
      <c r="C64" s="24" t="n">
        <v>800</v>
      </c>
      <c r="D64" s="24" t="n">
        <v>1050</v>
      </c>
      <c r="E64" s="24" t="n">
        <v>1600</v>
      </c>
      <c r="F64" s="24">
        <f>IF($D64="","",$D64*$B$4)</f>
        <v/>
      </c>
      <c r="G64" s="18" t="n"/>
      <c r="H64" s="18" t="n"/>
      <c r="I64" s="24">
        <f>IF($F64="","",IF($H64&lt;&gt;"",$H64-$F64,IF($G64&lt;&gt;"",$G64-$F64,"")))</f>
        <v/>
      </c>
      <c r="J64" s="25" t="n"/>
    </row>
    <row r="65">
      <c r="A65" s="22" t="inlineStr">
        <is>
          <t>Solar panels</t>
        </is>
      </c>
      <c r="B65" s="23" t="inlineStr">
        <is>
          <t>installed</t>
        </is>
      </c>
      <c r="C65" s="24" t="n">
        <v>5000</v>
      </c>
      <c r="D65" s="24" t="n">
        <v>7000</v>
      </c>
      <c r="E65" s="24" t="n">
        <v>12000</v>
      </c>
      <c r="F65" s="24">
        <f>IF($D65="","",$D65*$B$4)</f>
        <v/>
      </c>
      <c r="G65" s="18" t="n"/>
      <c r="H65" s="18" t="n"/>
      <c r="I65" s="24">
        <f>IF($F65="","",IF($H65&lt;&gt;"",$H65-$F65,IF($G65&lt;&gt;"",$G65-$F65,"")))</f>
        <v/>
      </c>
      <c r="J65" s="25" t="n"/>
    </row>
    <row r="66">
      <c r="A66" s="22" t="inlineStr">
        <is>
          <t>Underfloor heating</t>
        </is>
      </c>
      <c r="B66" s="12" t="inlineStr">
        <is>
          <t>£50 to £150 per m²</t>
        </is>
      </c>
      <c r="G66" s="18" t="n"/>
      <c r="H66" s="18" t="n"/>
      <c r="I66" s="24">
        <f>IF($F66="","",IF($H66&lt;&gt;"",$H66-$F66,IF($G66&lt;&gt;"",$G66-$F66,"")))</f>
        <v/>
      </c>
      <c r="J66" s="25" t="n"/>
    </row>
    <row r="67">
      <c r="A67" s="22" t="inlineStr">
        <is>
          <t>Air source heat pump</t>
        </is>
      </c>
      <c r="B67" s="23" t="inlineStr">
        <is>
          <t>before grant</t>
        </is>
      </c>
      <c r="C67" s="24" t="n">
        <v>7000</v>
      </c>
      <c r="D67" s="24" t="n">
        <v>11000</v>
      </c>
      <c r="E67" s="24" t="n">
        <v>18000</v>
      </c>
      <c r="F67" s="24">
        <f>IF($D67="","",$D67*$B$4)</f>
        <v/>
      </c>
      <c r="G67" s="18" t="n"/>
      <c r="H67" s="18" t="n"/>
      <c r="I67" s="24">
        <f>IF($F67="","",IF($H67&lt;&gt;"",$H67-$F67,IF($G67&lt;&gt;"",$G67-$F67,"")))</f>
        <v/>
      </c>
      <c r="J67" s="25" t="n"/>
    </row>
    <row r="68">
      <c r="A68" s="22" t="inlineStr">
        <is>
          <t>Log burner installation</t>
        </is>
      </c>
      <c r="B68" s="23" t="inlineStr">
        <is>
          <t>supplied and fitted</t>
        </is>
      </c>
      <c r="C68" s="24" t="n">
        <v>1500</v>
      </c>
      <c r="D68" s="24" t="n">
        <v>2800</v>
      </c>
      <c r="E68" s="24" t="n">
        <v>5000</v>
      </c>
      <c r="F68" s="24">
        <f>IF($D68="","",$D68*$B$4)</f>
        <v/>
      </c>
      <c r="G68" s="18" t="n"/>
      <c r="H68" s="18" t="n"/>
      <c r="I68" s="24">
        <f>IF($F68="","",IF($H68&lt;&gt;"",$H68-$F68,IF($G68&lt;&gt;"",$G68-$F68,"")))</f>
        <v/>
      </c>
      <c r="J68" s="25" t="n"/>
    </row>
    <row r="69">
      <c r="A69" s="22" t="inlineStr">
        <is>
          <t>Loft insulation</t>
        </is>
      </c>
      <c r="B69" s="23" t="inlineStr">
        <is>
          <t>for the house</t>
        </is>
      </c>
      <c r="C69" s="24" t="n">
        <v>400</v>
      </c>
      <c r="D69" s="24" t="n">
        <v>900</v>
      </c>
      <c r="E69" s="24" t="n">
        <v>2500</v>
      </c>
      <c r="F69" s="24">
        <f>IF($D69="","",$D69*$B$4)</f>
        <v/>
      </c>
      <c r="G69" s="18" t="n"/>
      <c r="H69" s="18" t="n"/>
      <c r="I69" s="24">
        <f>IF($F69="","",IF($H69&lt;&gt;"",$H69-$F69,IF($G69&lt;&gt;"",$G69-$F69,"")))</f>
        <v/>
      </c>
      <c r="J69" s="25" t="n"/>
    </row>
    <row r="70">
      <c r="A70" s="22" t="inlineStr">
        <is>
          <t>Cavity wall insulation</t>
        </is>
      </c>
      <c r="B70" s="23" t="inlineStr">
        <is>
          <t>for the house</t>
        </is>
      </c>
      <c r="C70" s="24" t="n">
        <v>400</v>
      </c>
      <c r="D70" s="24" t="n">
        <v>1200</v>
      </c>
      <c r="E70" s="24" t="n">
        <v>3500</v>
      </c>
      <c r="F70" s="24">
        <f>IF($D70="","",$D70*$B$4)</f>
        <v/>
      </c>
      <c r="G70" s="18" t="n"/>
      <c r="H70" s="18" t="n"/>
      <c r="I70" s="24">
        <f>IF($F70="","",IF($H70&lt;&gt;"",$H70-$F70,IF($G70&lt;&gt;"",$G70-$F70,"")))</f>
        <v/>
      </c>
      <c r="J70" s="25" t="n"/>
    </row>
    <row r="71">
      <c r="A71" s="22" t="inlineStr">
        <is>
          <t>External wall insulation</t>
        </is>
      </c>
      <c r="B71" s="12" t="inlineStr">
        <is>
          <t>£90 to £160 per m²</t>
        </is>
      </c>
      <c r="G71" s="18" t="n"/>
      <c r="H71" s="18" t="n"/>
      <c r="I71" s="24">
        <f>IF($F71="","",IF($H71&lt;&gt;"",$H71-$F71,IF($G71&lt;&gt;"",$G71-$F71,"")))</f>
        <v/>
      </c>
      <c r="J71" s="25" t="n"/>
    </row>
    <row r="72">
      <c r="A72" s="22" t="inlineStr">
        <is>
          <t>Air conditioning</t>
        </is>
      </c>
      <c r="B72" s="23" t="inlineStr">
        <is>
          <t>supplied and fitted</t>
        </is>
      </c>
      <c r="C72" s="24" t="n">
        <v>1500</v>
      </c>
      <c r="D72" s="24" t="n">
        <v>2800</v>
      </c>
      <c r="E72" s="24" t="n">
        <v>7000</v>
      </c>
      <c r="F72" s="24">
        <f>IF($D72="","",$D72*$B$4)</f>
        <v/>
      </c>
      <c r="G72" s="18" t="n"/>
      <c r="H72" s="18" t="n"/>
      <c r="I72" s="24">
        <f>IF($F72="","",IF($H72&lt;&gt;"",$H72-$F72,IF($G72&lt;&gt;"",$G72-$F72,"")))</f>
        <v/>
      </c>
      <c r="J72" s="25" t="n"/>
    </row>
    <row r="73">
      <c r="A73" s="22" t="inlineStr">
        <is>
          <t>Spray foam removal</t>
        </is>
      </c>
      <c r="B73" s="23" t="inlineStr">
        <is>
          <t>for the job</t>
        </is>
      </c>
      <c r="C73" s="24" t="n">
        <v>1500</v>
      </c>
      <c r="D73" s="24" t="n">
        <v>2800</v>
      </c>
      <c r="E73" s="24" t="n">
        <v>6000</v>
      </c>
      <c r="F73" s="24">
        <f>IF($D73="","",$D73*$B$4)</f>
        <v/>
      </c>
      <c r="G73" s="18" t="n"/>
      <c r="H73" s="18" t="n"/>
      <c r="I73" s="24">
        <f>IF($F73="","",IF($H73&lt;&gt;"",$H73-$F73,IF($G73&lt;&gt;"",$G73-$F73,"")))</f>
        <v/>
      </c>
      <c r="J73" s="25" t="n"/>
    </row>
    <row r="74">
      <c r="A74" s="22" t="inlineStr">
        <is>
          <t>Power flush</t>
        </is>
      </c>
      <c r="B74" s="23" t="inlineStr">
        <is>
          <t>for the system</t>
        </is>
      </c>
      <c r="C74" s="24" t="n">
        <v>300</v>
      </c>
      <c r="D74" s="24" t="n">
        <v>500</v>
      </c>
      <c r="E74" s="24" t="n">
        <v>1000</v>
      </c>
      <c r="F74" s="24">
        <f>IF($D74="","",$D74*$B$4)</f>
        <v/>
      </c>
      <c r="G74" s="18" t="n"/>
      <c r="H74" s="18" t="n"/>
      <c r="I74" s="24">
        <f>IF($F74="","",IF($H74&lt;&gt;"",$H74-$F74,IF($G74&lt;&gt;"",$G74-$F74,"")))</f>
        <v/>
      </c>
      <c r="J74" s="25" t="n"/>
    </row>
    <row r="75" ht="20" customHeight="1">
      <c r="A75" s="21" t="inlineStr">
        <is>
          <t>Outdoor &amp; driveway</t>
        </is>
      </c>
    </row>
    <row r="76">
      <c r="A76" s="22" t="inlineStr">
        <is>
          <t>Resin driveway</t>
        </is>
      </c>
      <c r="B76" s="12" t="inlineStr">
        <is>
          <t>£40 to £70 per m²</t>
        </is>
      </c>
      <c r="G76" s="18" t="n"/>
      <c r="H76" s="18" t="n"/>
      <c r="I76" s="24">
        <f>IF($F76="","",IF($H76&lt;&gt;"",$H76-$F76,IF($G76&lt;&gt;"",$G76-$F76,"")))</f>
        <v/>
      </c>
      <c r="J76" s="25" t="n"/>
    </row>
    <row r="77">
      <c r="A77" s="22" t="inlineStr">
        <is>
          <t>Artificial grass</t>
        </is>
      </c>
      <c r="B77" s="12" t="inlineStr">
        <is>
          <t>£40 to £90 per m²</t>
        </is>
      </c>
      <c r="G77" s="18" t="n"/>
      <c r="H77" s="18" t="n"/>
      <c r="I77" s="24">
        <f>IF($F77="","",IF($H77&lt;&gt;"",$H77-$F77,IF($G77&lt;&gt;"",$G77-$F77,"")))</f>
        <v/>
      </c>
      <c r="J77" s="25" t="n"/>
    </row>
    <row r="78">
      <c r="A78" s="22" t="inlineStr">
        <is>
          <t>House rendering</t>
        </is>
      </c>
      <c r="B78" s="12" t="inlineStr">
        <is>
          <t>£40 to £100 per m²</t>
        </is>
      </c>
      <c r="G78" s="18" t="n"/>
      <c r="H78" s="18" t="n"/>
      <c r="I78" s="24">
        <f>IF($F78="","",IF($H78&lt;&gt;"",$H78-$F78,IF($G78&lt;&gt;"",$G78-$F78,"")))</f>
        <v/>
      </c>
      <c r="J78" s="25" t="n"/>
    </row>
    <row r="79">
      <c r="A79" s="22" t="inlineStr">
        <is>
          <t>Tarmac driveway</t>
        </is>
      </c>
      <c r="B79" s="12" t="inlineStr">
        <is>
          <t>£40 to £65 per m²</t>
        </is>
      </c>
      <c r="G79" s="18" t="n"/>
      <c r="H79" s="18" t="n"/>
      <c r="I79" s="24">
        <f>IF($F79="","",IF($H79&lt;&gt;"",$H79-$F79,IF($G79&lt;&gt;"",$G79-$F79,"")))</f>
        <v/>
      </c>
      <c r="J79" s="25" t="n"/>
    </row>
    <row r="80">
      <c r="A80" s="22" t="inlineStr">
        <is>
          <t>Block paving</t>
        </is>
      </c>
      <c r="B80" s="12" t="inlineStr">
        <is>
          <t>£60 to £120 per m²</t>
        </is>
      </c>
      <c r="G80" s="18" t="n"/>
      <c r="H80" s="18" t="n"/>
      <c r="I80" s="24">
        <f>IF($F80="","",IF($H80&lt;&gt;"",$H80-$F80,IF($G80&lt;&gt;"",$G80-$F80,"")))</f>
        <v/>
      </c>
      <c r="J80" s="25" t="n"/>
    </row>
    <row r="81">
      <c r="A81" s="22" t="inlineStr">
        <is>
          <t>Patio</t>
        </is>
      </c>
      <c r="B81" s="12" t="inlineStr">
        <is>
          <t>£70 to £220 per m²</t>
        </is>
      </c>
      <c r="G81" s="18" t="n"/>
      <c r="H81" s="18" t="n"/>
      <c r="I81" s="24">
        <f>IF($F81="","",IF($H81&lt;&gt;"",$H81-$F81,IF($G81&lt;&gt;"",$G81-$F81,"")))</f>
        <v/>
      </c>
      <c r="J81" s="25" t="n"/>
    </row>
    <row r="82">
      <c r="A82" s="22" t="inlineStr">
        <is>
          <t>Decking</t>
        </is>
      </c>
      <c r="B82" s="12" t="inlineStr">
        <is>
          <t>£60 to £220 per m²</t>
        </is>
      </c>
      <c r="G82" s="18" t="n"/>
      <c r="H82" s="18" t="n"/>
      <c r="I82" s="24">
        <f>IF($F82="","",IF($H82&lt;&gt;"",$H82-$F82,IF($G82&lt;&gt;"",$G82-$F82,"")))</f>
        <v/>
      </c>
      <c r="J82" s="25" t="n"/>
    </row>
    <row r="83">
      <c r="A83" s="22" t="inlineStr">
        <is>
          <t>Fencing</t>
        </is>
      </c>
      <c r="B83" s="12" t="inlineStr">
        <is>
          <t>£60 to £140 per metre</t>
        </is>
      </c>
      <c r="G83" s="18" t="n"/>
      <c r="H83" s="18" t="n"/>
      <c r="I83" s="24">
        <f>IF($F83="","",IF($H83&lt;&gt;"",$H83-$F83,IF($G83&lt;&gt;"",$G83-$F83,"")))</f>
        <v/>
      </c>
      <c r="J83" s="25" t="n"/>
    </row>
    <row r="84">
      <c r="A84" s="22" t="inlineStr">
        <is>
          <t>Concrete driveway</t>
        </is>
      </c>
      <c r="B84" s="12" t="inlineStr">
        <is>
          <t>£70 to £120 per m² fitted</t>
        </is>
      </c>
      <c r="G84" s="18" t="n"/>
      <c r="H84" s="18" t="n"/>
      <c r="I84" s="24">
        <f>IF($F84="","",IF($H84&lt;&gt;"",$H84-$F84,IF($G84&lt;&gt;"",$G84-$F84,"")))</f>
        <v/>
      </c>
      <c r="J84" s="25" t="n"/>
    </row>
    <row r="85">
      <c r="A85" s="22" t="inlineStr">
        <is>
          <t>Gravel driveway</t>
        </is>
      </c>
      <c r="B85" s="12" t="inlineStr">
        <is>
          <t>£35 to £90 per m²</t>
        </is>
      </c>
      <c r="G85" s="18" t="n"/>
      <c r="H85" s="18" t="n"/>
      <c r="I85" s="24">
        <f>IF($F85="","",IF($H85&lt;&gt;"",$H85-$F85,IF($G85&lt;&gt;"",$G85-$F85,"")))</f>
        <v/>
      </c>
      <c r="J85" s="25" t="n"/>
    </row>
    <row r="86">
      <c r="A86" s="22" t="inlineStr">
        <is>
          <t>Imprinted concrete driveway</t>
        </is>
      </c>
      <c r="B86" s="12" t="inlineStr">
        <is>
          <t>£80 to £130 per m²</t>
        </is>
      </c>
      <c r="G86" s="18" t="n"/>
      <c r="H86" s="18" t="n"/>
      <c r="I86" s="24">
        <f>IF($F86="","",IF($H86&lt;&gt;"",$H86-$F86,IF($G86&lt;&gt;"",$G86-$F86,"")))</f>
        <v/>
      </c>
      <c r="J86" s="25" t="n"/>
    </row>
    <row r="87">
      <c r="A87" s="22" t="inlineStr">
        <is>
          <t>Driveway cleaning</t>
        </is>
      </c>
      <c r="B87" s="12" t="inlineStr">
        <is>
          <t>£80 to £400 per job</t>
        </is>
      </c>
      <c r="G87" s="18" t="n"/>
      <c r="H87" s="18" t="n"/>
      <c r="I87" s="24">
        <f>IF($F87="","",IF($H87&lt;&gt;"",$H87-$F87,IF($G87&lt;&gt;"",$G87-$F87,"")))</f>
        <v/>
      </c>
      <c r="J87" s="25" t="n"/>
    </row>
    <row r="88">
      <c r="A88" s="22" t="inlineStr">
        <is>
          <t>Turfing</t>
        </is>
      </c>
      <c r="B88" s="12" t="inlineStr">
        <is>
          <t>£10 to £30 per m²</t>
        </is>
      </c>
      <c r="G88" s="18" t="n"/>
      <c r="H88" s="18" t="n"/>
      <c r="I88" s="24">
        <f>IF($F88="","",IF($H88&lt;&gt;"",$H88-$F88,IF($G88&lt;&gt;"",$G88-$F88,"")))</f>
        <v/>
      </c>
      <c r="J88" s="25" t="n"/>
    </row>
    <row r="89">
      <c r="A89" s="22" t="inlineStr">
        <is>
          <t>Tree removal</t>
        </is>
      </c>
      <c r="B89" s="12" t="inlineStr">
        <is>
          <t>£150 to £3,000 per tree</t>
        </is>
      </c>
      <c r="G89" s="18" t="n"/>
      <c r="H89" s="18" t="n"/>
      <c r="I89" s="24">
        <f>IF($F89="","",IF($H89&lt;&gt;"",$H89-$F89,IF($G89&lt;&gt;"",$G89-$F89,"")))</f>
        <v/>
      </c>
      <c r="J89" s="25" t="n"/>
    </row>
    <row r="90">
      <c r="A90" s="22" t="inlineStr">
        <is>
          <t>House cladding</t>
        </is>
      </c>
      <c r="B90" s="12" t="inlineStr">
        <is>
          <t>£40 to £90 per m²</t>
        </is>
      </c>
      <c r="G90" s="18" t="n"/>
      <c r="H90" s="18" t="n"/>
      <c r="I90" s="24">
        <f>IF($F90="","",IF($H90&lt;&gt;"",$H90-$F90,IF($G90&lt;&gt;"",$G90-$F90,"")))</f>
        <v/>
      </c>
      <c r="J90" s="25" t="n"/>
    </row>
    <row r="91">
      <c r="A91" s="22" t="inlineStr">
        <is>
          <t>Dropped kerb</t>
        </is>
      </c>
      <c r="B91" s="23" t="inlineStr">
        <is>
          <t>for the crossing</t>
        </is>
      </c>
      <c r="C91" s="24" t="n">
        <v>800</v>
      </c>
      <c r="D91" s="24" t="n">
        <v>1500</v>
      </c>
      <c r="E91" s="24" t="n">
        <v>5000</v>
      </c>
      <c r="F91" s="24">
        <f>IF($D91="","",$D91*$B$4)</f>
        <v/>
      </c>
      <c r="G91" s="18" t="n"/>
      <c r="H91" s="18" t="n"/>
      <c r="I91" s="24">
        <f>IF($F91="","",IF($H91&lt;&gt;"",$H91-$F91,IF($G91&lt;&gt;"",$G91-$F91,"")))</f>
        <v/>
      </c>
      <c r="J91" s="25" t="n"/>
    </row>
    <row r="92">
      <c r="A92" s="22" t="inlineStr">
        <is>
          <t>Japanese knotweed removal</t>
        </is>
      </c>
      <c r="B92" s="23" t="inlineStr">
        <is>
          <t>for the job</t>
        </is>
      </c>
      <c r="C92" s="24" t="n">
        <v>1000</v>
      </c>
      <c r="D92" s="24" t="n">
        <v>3000</v>
      </c>
      <c r="E92" s="24" t="n">
        <v>15000</v>
      </c>
      <c r="F92" s="24">
        <f>IF($D92="","",$D92*$B$4)</f>
        <v/>
      </c>
      <c r="G92" s="18" t="n"/>
      <c r="H92" s="18" t="n"/>
      <c r="I92" s="24">
        <f>IF($F92="","",IF($H92&lt;&gt;"",$H92-$F92,IF($G92&lt;&gt;"",$G92-$F92,"")))</f>
        <v/>
      </c>
      <c r="J92" s="25" t="n"/>
    </row>
    <row r="93" ht="20" customHeight="1">
      <c r="A93" s="21" t="inlineStr">
        <is>
          <t>Professional fees, surveys &amp; certificates</t>
        </is>
      </c>
    </row>
    <row r="94">
      <c r="A94" s="22" t="inlineStr">
        <is>
          <t>Asbestos survey</t>
        </is>
      </c>
      <c r="B94" s="12" t="inlineStr">
        <is>
          <t>£200 to £550 per survey</t>
        </is>
      </c>
      <c r="G94" s="18" t="n"/>
      <c r="H94" s="18" t="n"/>
      <c r="I94" s="24">
        <f>IF($F94="","",IF($H94&lt;&gt;"",$H94-$F94,IF($G94&lt;&gt;"",$G94-$F94,"")))</f>
        <v/>
      </c>
      <c r="J94" s="25" t="n"/>
    </row>
    <row r="95">
      <c r="A95" s="22" t="inlineStr">
        <is>
          <t>EPC certificate</t>
        </is>
      </c>
      <c r="B95" s="23" t="inlineStr">
        <is>
          <t>for the certificate</t>
        </is>
      </c>
      <c r="C95" s="24" t="n">
        <v>35</v>
      </c>
      <c r="D95" s="24" t="n">
        <v>60</v>
      </c>
      <c r="E95" s="24" t="n">
        <v>120</v>
      </c>
      <c r="F95" s="24">
        <f>IF($D95="","",$D95*$B$4)</f>
        <v/>
      </c>
      <c r="G95" s="18" t="n"/>
      <c r="H95" s="18" t="n"/>
      <c r="I95" s="24">
        <f>IF($F95="","",IF($H95&lt;&gt;"",$H95-$F95,IF($G95&lt;&gt;"",$G95-$F95,"")))</f>
        <v/>
      </c>
      <c r="J95" s="25" t="n"/>
    </row>
    <row r="96">
      <c r="A96" s="22" t="inlineStr">
        <is>
          <t>Structural engineer</t>
        </is>
      </c>
      <c r="B96" s="23" t="inlineStr">
        <is>
          <t>for the work</t>
        </is>
      </c>
      <c r="C96" s="24" t="n">
        <v>250</v>
      </c>
      <c r="D96" s="24" t="n">
        <v>750</v>
      </c>
      <c r="E96" s="24" t="n">
        <v>3000</v>
      </c>
      <c r="F96" s="24">
        <f>IF($D96="","",$D96*$B$4)</f>
        <v/>
      </c>
      <c r="G96" s="18" t="n"/>
      <c r="H96" s="18" t="n"/>
      <c r="I96" s="24">
        <f>IF($F96="","",IF($H96&lt;&gt;"",$H96-$F96,IF($G96&lt;&gt;"",$G96-$F96,"")))</f>
        <v/>
      </c>
      <c r="J96" s="25" t="n"/>
    </row>
    <row r="97">
      <c r="A97" s="22" t="inlineStr">
        <is>
          <t>Party wall agreement</t>
        </is>
      </c>
      <c r="B97" s="23" t="inlineStr">
        <is>
          <t>for the agreement</t>
        </is>
      </c>
      <c r="C97" s="24" t="n">
        <v>150</v>
      </c>
      <c r="D97" s="24" t="n">
        <v>1000</v>
      </c>
      <c r="E97" s="24" t="n">
        <v>2500</v>
      </c>
      <c r="F97" s="24">
        <f>IF($D97="","",$D97*$B$4)</f>
        <v/>
      </c>
      <c r="G97" s="18" t="n"/>
      <c r="H97" s="18" t="n"/>
      <c r="I97" s="24">
        <f>IF($F97="","",IF($H97&lt;&gt;"",$H97-$F97,IF($G97&lt;&gt;"",$G97-$F97,"")))</f>
        <v/>
      </c>
      <c r="J97" s="25" t="n"/>
    </row>
    <row r="98">
      <c r="A98" s="22" t="inlineStr">
        <is>
          <t>Architect</t>
        </is>
      </c>
      <c r="B98" s="23" t="inlineStr">
        <is>
          <t>for an extension</t>
        </is>
      </c>
      <c r="C98" s="24" t="n">
        <v>1200</v>
      </c>
      <c r="D98" s="24" t="n">
        <v>3500</v>
      </c>
      <c r="E98" s="24" t="n">
        <v>9000</v>
      </c>
      <c r="F98" s="24">
        <f>IF($D98="","",$D98*$B$4)</f>
        <v/>
      </c>
      <c r="G98" s="18" t="n"/>
      <c r="H98" s="18" t="n"/>
      <c r="I98" s="24">
        <f>IF($F98="","",IF($H98&lt;&gt;"",$H98-$F98,IF($G98&lt;&gt;"",$G98-$F98,"")))</f>
        <v/>
      </c>
      <c r="J98" s="25" t="n"/>
    </row>
    <row r="99">
      <c r="A99" s="22" t="inlineStr">
        <is>
          <t>EICR</t>
        </is>
      </c>
      <c r="B99" s="23" t="inlineStr">
        <is>
          <t>for the inspection</t>
        </is>
      </c>
      <c r="C99" s="24" t="n">
        <v>100</v>
      </c>
      <c r="D99" s="24" t="n">
        <v>200</v>
      </c>
      <c r="E99" s="24" t="n">
        <v>300</v>
      </c>
      <c r="F99" s="24">
        <f>IF($D99="","",$D99*$B$4)</f>
        <v/>
      </c>
      <c r="G99" s="18" t="n"/>
      <c r="H99" s="18" t="n"/>
      <c r="I99" s="24">
        <f>IF($F99="","",IF($H99&lt;&gt;"",$H99-$F99,IF($G99&lt;&gt;"",$G99-$F99,"")))</f>
        <v/>
      </c>
      <c r="J99" s="25" t="n"/>
    </row>
    <row r="101">
      <c r="A101" s="26" t="inlineStr">
        <is>
          <t>Totals</t>
        </is>
      </c>
      <c r="B101" s="16" t="n"/>
      <c r="C101" s="16" t="n"/>
      <c r="D101" s="16" t="n"/>
      <c r="E101" s="16" t="n"/>
      <c r="F101" s="17">
        <f>SUM(F12:F99)</f>
        <v/>
      </c>
      <c r="G101" s="17">
        <f>SUM(G12:G99)</f>
        <v/>
      </c>
      <c r="H101" s="17">
        <f>SUM(H12:H99)</f>
        <v/>
      </c>
      <c r="I101" s="16" t="n"/>
      <c r="J101" s="16" t="n"/>
    </row>
  </sheetData>
  <mergeCells count="19">
    <mergeCell ref="I6:J6"/>
    <mergeCell ref="G4:J4"/>
    <mergeCell ref="G8:H8"/>
    <mergeCell ref="A93:J93"/>
    <mergeCell ref="G7:H7"/>
    <mergeCell ref="I7:J7"/>
    <mergeCell ref="G6:H6"/>
    <mergeCell ref="A11:J11"/>
    <mergeCell ref="A1:J1"/>
    <mergeCell ref="A61:J61"/>
    <mergeCell ref="G5:H5"/>
    <mergeCell ref="I5:J5"/>
    <mergeCell ref="I8:J8"/>
    <mergeCell ref="C6:E6"/>
    <mergeCell ref="A75:J75"/>
    <mergeCell ref="C5:E5"/>
    <mergeCell ref="C4:E4"/>
    <mergeCell ref="A2:J2"/>
    <mergeCell ref="A42:J42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2026-07-09T13:32:28Z</dcterms:created>
  <dcterms:modified xmlns:dcterms="http://purl.org/dc/terms/" xmlns:xsi="http://www.w3.org/2001/XMLSchema-instance" xsi:type="dcterms:W3CDTF">2026-07-09T13:32:28Z</dcterms:modified>
</cp:coreProperties>
</file>